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420" windowHeight="4500" activeTab="3"/>
  </bookViews>
  <sheets>
    <sheet name="P&amp;L" sheetId="1" r:id="rId1"/>
    <sheet name="BSheet" sheetId="2" r:id="rId2"/>
    <sheet name="Cashflow" sheetId="3" r:id="rId3"/>
    <sheet name="Equity" sheetId="4" r:id="rId4"/>
  </sheets>
  <definedNames/>
  <calcPr fullCalcOnLoad="1"/>
</workbook>
</file>

<file path=xl/sharedStrings.xml><?xml version="1.0" encoding="utf-8"?>
<sst xmlns="http://schemas.openxmlformats.org/spreadsheetml/2006/main" count="124" uniqueCount="81">
  <si>
    <t>KLSE QUARTERLY REPORT - THIRD QUARTER</t>
  </si>
  <si>
    <t>FOR THE QUARTER ENDED 31 MAY 2003</t>
  </si>
  <si>
    <t>INDIVIDUAL QUARTER</t>
  </si>
  <si>
    <t>CURRENT YEAR</t>
  </si>
  <si>
    <t>QUARTER</t>
  </si>
  <si>
    <t>PRECEDING YEAR</t>
  </si>
  <si>
    <t>CORRESPONDING</t>
  </si>
  <si>
    <t>31/05/03</t>
  </si>
  <si>
    <t>31/05/02</t>
  </si>
  <si>
    <t>RM'000</t>
  </si>
  <si>
    <t>CUMULATIVE QUARTER</t>
  </si>
  <si>
    <t>PERIOD</t>
  </si>
  <si>
    <t>TO DATE</t>
  </si>
  <si>
    <t>Revenue</t>
  </si>
  <si>
    <t>Cost Of Sales</t>
  </si>
  <si>
    <t>Gross Profit</t>
  </si>
  <si>
    <t>Operating Expenses</t>
  </si>
  <si>
    <t>Profit From Operations</t>
  </si>
  <si>
    <t>Finance Costs</t>
  </si>
  <si>
    <t>Profit / (Loss) Before Tax</t>
  </si>
  <si>
    <t>Taxation</t>
  </si>
  <si>
    <t>Profit / (Loss) After Tax</t>
  </si>
  <si>
    <t>Minority Interest</t>
  </si>
  <si>
    <t>Profit / (Loss) For The Period</t>
  </si>
  <si>
    <t>(Unaudited)</t>
  </si>
  <si>
    <t>AS AT END</t>
  </si>
  <si>
    <t>OF CURRENT</t>
  </si>
  <si>
    <t>PROPERTY, PLANT AND EQUIPMENT</t>
  </si>
  <si>
    <t>DEFERRED EXPENDITURE</t>
  </si>
  <si>
    <t>CURRENT ASSETS</t>
  </si>
  <si>
    <t xml:space="preserve">                     Trade Receivables</t>
  </si>
  <si>
    <t xml:space="preserve">                     Other Receivables &amp; Deposits</t>
  </si>
  <si>
    <t xml:space="preserve">                     Cash and bank balances</t>
  </si>
  <si>
    <t>CURRENT LIABILITIES</t>
  </si>
  <si>
    <t xml:space="preserve">                    Trade Payables</t>
  </si>
  <si>
    <t xml:space="preserve">                    Other Payables and Accruals</t>
  </si>
  <si>
    <t>NET CURRENT ASSETS</t>
  </si>
  <si>
    <t>SHARE CAPITAL</t>
  </si>
  <si>
    <t>RESERVES</t>
  </si>
  <si>
    <t>SHAREHOLDERS' FUND</t>
  </si>
  <si>
    <t>MINORITY INTEREST</t>
  </si>
  <si>
    <t>NTA per share (sen)</t>
  </si>
  <si>
    <t>FOR THE CUMULATIVE QUARTER ENDED 31 MAY 2003</t>
  </si>
  <si>
    <t>RM</t>
  </si>
  <si>
    <t>CASH FLOW FROM OPERATING ACTIVITIES</t>
  </si>
  <si>
    <t>Profit before taxation</t>
  </si>
  <si>
    <t>Adjustment for non-cash flow:</t>
  </si>
  <si>
    <t>Amortisation of deferred expenditure</t>
  </si>
  <si>
    <t>Depreciation of property, plant and equipment</t>
  </si>
  <si>
    <t>Operating profit before changes in working capital</t>
  </si>
  <si>
    <t>Inventories</t>
  </si>
  <si>
    <t>Debtors</t>
  </si>
  <si>
    <t>Creditors</t>
  </si>
  <si>
    <t>Net cash generated from operating activities</t>
  </si>
  <si>
    <t>CASH FLOW FROM INVESTING ACTIVITIES</t>
  </si>
  <si>
    <t>Purchase of property, plant and equipment</t>
  </si>
  <si>
    <t>CASH FLOW FROM FINANCING ACTIVITIES</t>
  </si>
  <si>
    <t>Proceeds from issue of shares</t>
  </si>
  <si>
    <t>Net cash used in investing activities</t>
  </si>
  <si>
    <t>Net cash generated from financing activities</t>
  </si>
  <si>
    <t>NET INCREASE IN CASH AND CASH EQUIVALENTS</t>
  </si>
  <si>
    <t>CASH AND CASH EQUIVALENTS AT BEGINNING OF YEAR</t>
  </si>
  <si>
    <t>CASH AND CASH EQUIVALENTS AT END OF YEAR</t>
  </si>
  <si>
    <t xml:space="preserve">                     Inventories</t>
  </si>
  <si>
    <t>STATEMENT OF CHANGES IN EQUITY FOR THE THIRD QUARTER ENDED 31 MAY 2003</t>
  </si>
  <si>
    <t>At 1 September 2002</t>
  </si>
  <si>
    <t>Share Capital</t>
  </si>
  <si>
    <t>Retained Profit</t>
  </si>
  <si>
    <t>Profit / (Loss)</t>
  </si>
  <si>
    <t>Dividend</t>
  </si>
  <si>
    <t>At 31 May 2003</t>
  </si>
  <si>
    <t>Total</t>
  </si>
  <si>
    <t>Issue of shares</t>
  </si>
  <si>
    <t>CYBERTOWERS BERHAD (COMPANY NO. 385635-V)</t>
  </si>
  <si>
    <t>Earnings Per Share (sen)</t>
  </si>
  <si>
    <t>INCOME STATEMENT</t>
  </si>
  <si>
    <t>N/A</t>
  </si>
  <si>
    <t>BALANCE SHEETS AS AT 31 MAY 2003</t>
  </si>
  <si>
    <t>CYBERTOWERS BERHAD (COMPANY NO.385635-V)</t>
  </si>
  <si>
    <t>CASH FLOW STATEMENT</t>
  </si>
  <si>
    <t>Cybertowers Berhad is in the first year of listing onto the MESDAQ Market of the Kuala Lumpur Stock Exchange and as such no preceding year corresponding period figures have been included.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</si>
</sst>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s>
  <fonts count="3">
    <font>
      <sz val="10"/>
      <name val="Arial"/>
      <family val="0"/>
    </font>
    <font>
      <sz val="9"/>
      <name val="Arial"/>
      <family val="2"/>
    </font>
    <font>
      <b/>
      <sz val="9"/>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Alignment="1">
      <alignment/>
    </xf>
    <xf numFmtId="0" fontId="2" fillId="0" borderId="1"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3" xfId="0" applyFont="1" applyBorder="1" applyAlignment="1" quotePrefix="1">
      <alignment horizontal="center"/>
    </xf>
    <xf numFmtId="0" fontId="1" fillId="0" borderId="4" xfId="0" applyFont="1" applyBorder="1" applyAlignment="1">
      <alignment horizontal="center"/>
    </xf>
    <xf numFmtId="37" fontId="1" fillId="0" borderId="0" xfId="15" applyNumberFormat="1" applyFont="1" applyAlignment="1">
      <alignment/>
    </xf>
    <xf numFmtId="37" fontId="1" fillId="0" borderId="1" xfId="15" applyNumberFormat="1" applyFont="1" applyBorder="1" applyAlignment="1">
      <alignment/>
    </xf>
    <xf numFmtId="37" fontId="1" fillId="0" borderId="5" xfId="15" applyNumberFormat="1" applyFont="1" applyBorder="1" applyAlignment="1">
      <alignment/>
    </xf>
    <xf numFmtId="37" fontId="1" fillId="0" borderId="6" xfId="15" applyNumberFormat="1" applyFont="1" applyBorder="1" applyAlignment="1">
      <alignment/>
    </xf>
    <xf numFmtId="37" fontId="1" fillId="0" borderId="0" xfId="0" applyNumberFormat="1" applyFont="1" applyAlignment="1">
      <alignment/>
    </xf>
    <xf numFmtId="37" fontId="1" fillId="0" borderId="3" xfId="0" applyNumberFormat="1" applyFont="1" applyBorder="1" applyAlignment="1">
      <alignment/>
    </xf>
    <xf numFmtId="37" fontId="1" fillId="0" borderId="7" xfId="0" applyNumberFormat="1" applyFont="1" applyBorder="1" applyAlignment="1">
      <alignment/>
    </xf>
    <xf numFmtId="37" fontId="1" fillId="0" borderId="4" xfId="0" applyNumberFormat="1" applyFont="1" applyBorder="1" applyAlignment="1">
      <alignment/>
    </xf>
    <xf numFmtId="37" fontId="1" fillId="0" borderId="2" xfId="0" applyNumberFormat="1" applyFont="1" applyBorder="1" applyAlignment="1">
      <alignment/>
    </xf>
    <xf numFmtId="37" fontId="1" fillId="0" borderId="8" xfId="0" applyNumberFormat="1" applyFont="1" applyBorder="1" applyAlignment="1">
      <alignment/>
    </xf>
    <xf numFmtId="172" fontId="1" fillId="0" borderId="0" xfId="0" applyNumberFormat="1" applyFont="1" applyAlignment="1">
      <alignment/>
    </xf>
    <xf numFmtId="37" fontId="1" fillId="0" borderId="0" xfId="0" applyNumberFormat="1" applyFont="1" applyBorder="1" applyAlignment="1">
      <alignment/>
    </xf>
    <xf numFmtId="39" fontId="1" fillId="0" borderId="0" xfId="0" applyNumberFormat="1" applyFont="1" applyAlignment="1">
      <alignment/>
    </xf>
    <xf numFmtId="37" fontId="1" fillId="0" borderId="0" xfId="0" applyNumberFormat="1" applyFont="1" applyAlignment="1">
      <alignment horizontal="right"/>
    </xf>
    <xf numFmtId="0" fontId="0" fillId="0" borderId="0" xfId="0" applyAlignment="1">
      <alignment horizontal="justify"/>
    </xf>
    <xf numFmtId="37" fontId="1" fillId="0" borderId="0" xfId="0" applyNumberFormat="1" applyFont="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4" xfId="0" applyNumberFormat="1" applyFont="1" applyBorder="1" applyAlignment="1">
      <alignment/>
    </xf>
    <xf numFmtId="37" fontId="1" fillId="0" borderId="3" xfId="0" applyNumberFormat="1" applyFont="1" applyBorder="1" applyAlignment="1">
      <alignment/>
    </xf>
    <xf numFmtId="37" fontId="1" fillId="0" borderId="8" xfId="0" applyNumberFormat="1" applyFont="1" applyBorder="1" applyAlignment="1">
      <alignment/>
    </xf>
    <xf numFmtId="3" fontId="1" fillId="0" borderId="0" xfId="0" applyNumberFormat="1" applyFont="1" applyAlignment="1">
      <alignment/>
    </xf>
    <xf numFmtId="3" fontId="1" fillId="0" borderId="6" xfId="0" applyNumberFormat="1" applyFont="1" applyBorder="1" applyAlignment="1">
      <alignment/>
    </xf>
    <xf numFmtId="2" fontId="1" fillId="0" borderId="0" xfId="0" applyNumberFormat="1" applyFont="1" applyAlignment="1">
      <alignment horizontal="right"/>
    </xf>
    <xf numFmtId="43" fontId="1" fillId="0" borderId="3" xfId="15" applyFont="1" applyBorder="1" applyAlignment="1">
      <alignment horizontal="right"/>
    </xf>
    <xf numFmtId="0" fontId="1" fillId="0" borderId="3" xfId="0" applyFont="1" applyBorder="1" applyAlignment="1">
      <alignment horizontal="right"/>
    </xf>
    <xf numFmtId="37" fontId="1" fillId="0" borderId="3" xfId="0" applyNumberFormat="1" applyFont="1" applyBorder="1" applyAlignment="1">
      <alignment horizontal="right"/>
    </xf>
    <xf numFmtId="37" fontId="1" fillId="0" borderId="4" xfId="0" applyNumberFormat="1" applyFont="1" applyBorder="1" applyAlignment="1">
      <alignment horizontal="right"/>
    </xf>
    <xf numFmtId="37" fontId="1" fillId="0" borderId="2" xfId="0" applyNumberFormat="1" applyFont="1" applyBorder="1" applyAlignment="1">
      <alignment horizontal="right"/>
    </xf>
    <xf numFmtId="37" fontId="1" fillId="0" borderId="8" xfId="0" applyNumberFormat="1" applyFont="1" applyBorder="1" applyAlignment="1">
      <alignment horizontal="right"/>
    </xf>
    <xf numFmtId="0" fontId="1" fillId="0" borderId="4" xfId="0" applyFont="1" applyBorder="1" applyAlignment="1">
      <alignment horizontal="right"/>
    </xf>
    <xf numFmtId="0" fontId="1" fillId="0" borderId="0" xfId="0" applyFont="1" applyBorder="1" applyAlignment="1">
      <alignment/>
    </xf>
    <xf numFmtId="0" fontId="1" fillId="0" borderId="0" xfId="0" applyFont="1" applyBorder="1" applyAlignment="1">
      <alignment horizontal="center"/>
    </xf>
    <xf numFmtId="39" fontId="1" fillId="0" borderId="0" xfId="0" applyNumberFormat="1" applyFont="1" applyBorder="1" applyAlignment="1">
      <alignment/>
    </xf>
    <xf numFmtId="172" fontId="1" fillId="0" borderId="0" xfId="0" applyNumberFormat="1" applyFont="1" applyBorder="1" applyAlignment="1">
      <alignment/>
    </xf>
    <xf numFmtId="0" fontId="1" fillId="0" borderId="0" xfId="0" applyFont="1" applyAlignment="1">
      <alignment horizontal="right"/>
    </xf>
    <xf numFmtId="0" fontId="1" fillId="0" borderId="0" xfId="0" applyFont="1" applyAlignment="1" quotePrefix="1">
      <alignment horizontal="right"/>
    </xf>
    <xf numFmtId="0" fontId="1" fillId="0" borderId="1" xfId="0" applyFont="1" applyBorder="1" applyAlignment="1">
      <alignment horizontal="right"/>
    </xf>
    <xf numFmtId="37" fontId="1" fillId="0" borderId="1" xfId="0" applyNumberFormat="1" applyFont="1" applyBorder="1" applyAlignment="1">
      <alignment horizontal="right"/>
    </xf>
    <xf numFmtId="37" fontId="1" fillId="0" borderId="6" xfId="0" applyNumberFormat="1" applyFont="1" applyBorder="1" applyAlignment="1">
      <alignment horizontal="right"/>
    </xf>
    <xf numFmtId="37" fontId="1" fillId="0" borderId="0" xfId="0" applyNumberFormat="1" applyFont="1" applyBorder="1" applyAlignment="1">
      <alignment horizontal="right"/>
    </xf>
    <xf numFmtId="39" fontId="1" fillId="0" borderId="0" xfId="0" applyNumberFormat="1" applyFont="1" applyAlignment="1">
      <alignment horizontal="right"/>
    </xf>
    <xf numFmtId="172" fontId="1" fillId="0" borderId="0" xfId="0" applyNumberFormat="1" applyFont="1" applyAlignment="1">
      <alignment horizontal="right"/>
    </xf>
    <xf numFmtId="37" fontId="1" fillId="0" borderId="0" xfId="15" applyNumberFormat="1" applyFont="1" applyAlignment="1">
      <alignment horizontal="right"/>
    </xf>
    <xf numFmtId="0" fontId="1" fillId="0" borderId="0" xfId="0" applyFont="1" applyAlignment="1">
      <alignment horizontal="left"/>
    </xf>
    <xf numFmtId="3" fontId="1" fillId="0" borderId="0" xfId="0" applyNumberFormat="1" applyFont="1" applyBorder="1" applyAlignment="1">
      <alignment/>
    </xf>
    <xf numFmtId="0" fontId="2" fillId="0" borderId="0"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left" wrapText="1"/>
    </xf>
    <xf numFmtId="0" fontId="0" fillId="0" borderId="0" xfId="0" applyAlignment="1">
      <alignment/>
    </xf>
    <xf numFmtId="0" fontId="0" fillId="0" borderId="0" xfId="0" applyAlignment="1">
      <alignment wrapText="1"/>
    </xf>
    <xf numFmtId="0" fontId="1" fillId="0" borderId="0" xfId="0" applyFont="1" applyBorder="1" applyAlignment="1" quotePrefix="1">
      <alignment horizontal="right" wrapText="1"/>
    </xf>
    <xf numFmtId="0" fontId="0" fillId="0" borderId="0" xfId="0"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3"/>
  <sheetViews>
    <sheetView workbookViewId="0" topLeftCell="A15">
      <selection activeCell="D36" sqref="D36"/>
    </sheetView>
  </sheetViews>
  <sheetFormatPr defaultColWidth="9.140625" defaultRowHeight="12.75"/>
  <cols>
    <col min="1" max="1" width="25.7109375" style="1" customWidth="1"/>
    <col min="2" max="5" width="17.140625" style="1" customWidth="1"/>
    <col min="6" max="16384" width="9.140625" style="1" customWidth="1"/>
  </cols>
  <sheetData>
    <row r="1" ht="12">
      <c r="A1" s="4" t="s">
        <v>73</v>
      </c>
    </row>
    <row r="2" ht="12">
      <c r="A2" s="4" t="s">
        <v>0</v>
      </c>
    </row>
    <row r="3" ht="12">
      <c r="A3" s="4"/>
    </row>
    <row r="4" ht="12">
      <c r="A4" s="4" t="s">
        <v>75</v>
      </c>
    </row>
    <row r="5" spans="1:5" ht="12">
      <c r="A5" s="5" t="s">
        <v>1</v>
      </c>
      <c r="B5" s="6"/>
      <c r="C5" s="6"/>
      <c r="D5" s="6"/>
      <c r="E5" s="6"/>
    </row>
    <row r="6" spans="1:5" ht="12">
      <c r="A6" s="7"/>
      <c r="B6" s="62" t="s">
        <v>2</v>
      </c>
      <c r="C6" s="63"/>
      <c r="D6" s="62" t="s">
        <v>10</v>
      </c>
      <c r="E6" s="63"/>
    </row>
    <row r="7" spans="1:5" ht="12">
      <c r="A7" s="8"/>
      <c r="B7" s="2" t="s">
        <v>3</v>
      </c>
      <c r="C7" s="11" t="s">
        <v>5</v>
      </c>
      <c r="D7" s="2" t="s">
        <v>3</v>
      </c>
      <c r="E7" s="11" t="s">
        <v>5</v>
      </c>
    </row>
    <row r="8" spans="1:5" ht="12">
      <c r="A8" s="8"/>
      <c r="B8" s="2" t="s">
        <v>4</v>
      </c>
      <c r="C8" s="12" t="s">
        <v>6</v>
      </c>
      <c r="D8" s="2" t="s">
        <v>12</v>
      </c>
      <c r="E8" s="12" t="s">
        <v>6</v>
      </c>
    </row>
    <row r="9" spans="1:5" ht="12">
      <c r="A9" s="8"/>
      <c r="B9" s="2"/>
      <c r="C9" s="12" t="s">
        <v>4</v>
      </c>
      <c r="D9" s="2"/>
      <c r="E9" s="12" t="s">
        <v>11</v>
      </c>
    </row>
    <row r="10" spans="1:5" ht="12">
      <c r="A10" s="8"/>
      <c r="B10" s="3" t="s">
        <v>7</v>
      </c>
      <c r="C10" s="13" t="s">
        <v>8</v>
      </c>
      <c r="D10" s="3" t="s">
        <v>7</v>
      </c>
      <c r="E10" s="13" t="s">
        <v>8</v>
      </c>
    </row>
    <row r="11" spans="1:5" ht="12">
      <c r="A11" s="9"/>
      <c r="B11" s="10" t="s">
        <v>9</v>
      </c>
      <c r="C11" s="14" t="s">
        <v>9</v>
      </c>
      <c r="D11" s="10" t="s">
        <v>9</v>
      </c>
      <c r="E11" s="14" t="s">
        <v>9</v>
      </c>
    </row>
    <row r="12" spans="1:5" ht="12">
      <c r="A12" s="8"/>
      <c r="C12" s="40"/>
      <c r="E12" s="8"/>
    </row>
    <row r="13" spans="1:5" ht="12">
      <c r="A13" s="8" t="s">
        <v>13</v>
      </c>
      <c r="B13" s="28">
        <v>1401</v>
      </c>
      <c r="C13" s="41" t="s">
        <v>76</v>
      </c>
      <c r="D13" s="30">
        <v>3936</v>
      </c>
      <c r="E13" s="41" t="s">
        <v>76</v>
      </c>
    </row>
    <row r="14" spans="1:5" ht="12">
      <c r="A14" s="8" t="s">
        <v>14</v>
      </c>
      <c r="B14" s="21">
        <v>-642</v>
      </c>
      <c r="C14" s="42" t="s">
        <v>76</v>
      </c>
      <c r="D14" s="31">
        <v>-1760</v>
      </c>
      <c r="E14" s="42" t="s">
        <v>76</v>
      </c>
    </row>
    <row r="15" spans="1:5" ht="12">
      <c r="A15" s="8" t="s">
        <v>15</v>
      </c>
      <c r="B15" s="23">
        <f>B13+B14</f>
        <v>759</v>
      </c>
      <c r="C15" s="43" t="s">
        <v>76</v>
      </c>
      <c r="D15" s="32">
        <f>D13+D14</f>
        <v>2176</v>
      </c>
      <c r="E15" s="43" t="s">
        <v>76</v>
      </c>
    </row>
    <row r="16" spans="1:5" ht="12">
      <c r="A16" s="8"/>
      <c r="B16" s="20"/>
      <c r="C16" s="41"/>
      <c r="D16" s="34"/>
      <c r="E16" s="20"/>
    </row>
    <row r="17" spans="1:5" ht="12">
      <c r="A17" s="8" t="s">
        <v>16</v>
      </c>
      <c r="B17" s="22">
        <v>-376</v>
      </c>
      <c r="C17" s="42" t="s">
        <v>76</v>
      </c>
      <c r="D17" s="33">
        <v>-1077</v>
      </c>
      <c r="E17" s="42" t="s">
        <v>76</v>
      </c>
    </row>
    <row r="18" spans="1:5" ht="12">
      <c r="A18" s="8" t="s">
        <v>17</v>
      </c>
      <c r="B18" s="20">
        <f>B15+B17</f>
        <v>383</v>
      </c>
      <c r="C18" s="41" t="s">
        <v>76</v>
      </c>
      <c r="D18" s="34">
        <f>D15+D17</f>
        <v>1099</v>
      </c>
      <c r="E18" s="41" t="s">
        <v>76</v>
      </c>
    </row>
    <row r="19" spans="1:5" ht="12">
      <c r="A19" s="8"/>
      <c r="B19" s="20"/>
      <c r="C19" s="41"/>
      <c r="D19" s="34"/>
      <c r="E19" s="20"/>
    </row>
    <row r="20" spans="1:5" ht="12">
      <c r="A20" s="8" t="s">
        <v>18</v>
      </c>
      <c r="B20" s="22">
        <v>0</v>
      </c>
      <c r="C20" s="42" t="s">
        <v>76</v>
      </c>
      <c r="D20" s="33">
        <v>0</v>
      </c>
      <c r="E20" s="42" t="s">
        <v>76</v>
      </c>
    </row>
    <row r="21" spans="1:5" ht="12">
      <c r="A21" s="8" t="s">
        <v>19</v>
      </c>
      <c r="B21" s="20">
        <f>B18+B20</f>
        <v>383</v>
      </c>
      <c r="C21" s="41" t="s">
        <v>76</v>
      </c>
      <c r="D21" s="34">
        <f>D18+D20</f>
        <v>1099</v>
      </c>
      <c r="E21" s="41" t="s">
        <v>76</v>
      </c>
    </row>
    <row r="22" spans="1:5" ht="12">
      <c r="A22" s="8"/>
      <c r="B22" s="20"/>
      <c r="C22" s="41"/>
      <c r="D22" s="34"/>
      <c r="E22" s="20"/>
    </row>
    <row r="23" spans="1:5" ht="12">
      <c r="A23" s="8" t="s">
        <v>20</v>
      </c>
      <c r="B23" s="22">
        <v>0</v>
      </c>
      <c r="C23" s="42" t="s">
        <v>76</v>
      </c>
      <c r="D23" s="33">
        <v>0</v>
      </c>
      <c r="E23" s="42" t="s">
        <v>76</v>
      </c>
    </row>
    <row r="24" spans="1:5" ht="12">
      <c r="A24" s="8" t="s">
        <v>21</v>
      </c>
      <c r="B24" s="20">
        <f>B21+B23</f>
        <v>383</v>
      </c>
      <c r="C24" s="41" t="s">
        <v>76</v>
      </c>
      <c r="D24" s="34">
        <f>D21+D23</f>
        <v>1099</v>
      </c>
      <c r="E24" s="41" t="s">
        <v>76</v>
      </c>
    </row>
    <row r="25" spans="1:5" ht="12">
      <c r="A25" s="8"/>
      <c r="B25" s="20"/>
      <c r="C25" s="41"/>
      <c r="D25" s="34"/>
      <c r="E25" s="20"/>
    </row>
    <row r="26" spans="1:5" ht="11.25" customHeight="1">
      <c r="A26" s="8" t="s">
        <v>22</v>
      </c>
      <c r="B26" s="20">
        <v>0</v>
      </c>
      <c r="C26" s="41" t="s">
        <v>76</v>
      </c>
      <c r="D26" s="34">
        <v>0</v>
      </c>
      <c r="E26" s="42" t="s">
        <v>76</v>
      </c>
    </row>
    <row r="27" spans="1:5" ht="12.75" thickBot="1">
      <c r="A27" s="8" t="s">
        <v>23</v>
      </c>
      <c r="B27" s="24">
        <f>B24+B26</f>
        <v>383</v>
      </c>
      <c r="C27" s="44" t="s">
        <v>76</v>
      </c>
      <c r="D27" s="35">
        <f>D24+D26</f>
        <v>1099</v>
      </c>
      <c r="E27" s="44" t="s">
        <v>76</v>
      </c>
    </row>
    <row r="28" spans="1:5" ht="12.75" thickTop="1">
      <c r="A28" s="8"/>
      <c r="C28" s="40"/>
      <c r="E28" s="8"/>
    </row>
    <row r="29" spans="1:5" ht="12">
      <c r="A29" s="8" t="s">
        <v>74</v>
      </c>
      <c r="B29" s="38">
        <f>383622/59818750*100</f>
        <v>0.6413072824156305</v>
      </c>
      <c r="C29" s="39" t="s">
        <v>76</v>
      </c>
      <c r="D29" s="38">
        <f>1098635/59818750*100</f>
        <v>1.8366064152126216</v>
      </c>
      <c r="E29" s="40" t="s">
        <v>76</v>
      </c>
    </row>
    <row r="30" spans="1:5" ht="12">
      <c r="A30" s="9"/>
      <c r="B30" s="6"/>
      <c r="C30" s="45"/>
      <c r="D30" s="6"/>
      <c r="E30" s="9"/>
    </row>
    <row r="32" spans="1:5" s="59" customFormat="1" ht="12">
      <c r="A32" s="64" t="s">
        <v>80</v>
      </c>
      <c r="B32" s="65"/>
      <c r="C32" s="65"/>
      <c r="D32" s="65"/>
      <c r="E32" s="65"/>
    </row>
    <row r="33" spans="1:5" ht="12">
      <c r="A33" s="66"/>
      <c r="B33" s="65"/>
      <c r="C33" s="65"/>
      <c r="D33" s="65"/>
      <c r="E33" s="65"/>
    </row>
  </sheetData>
  <mergeCells count="3">
    <mergeCell ref="B6:C6"/>
    <mergeCell ref="D6:E6"/>
    <mergeCell ref="A32:E33"/>
  </mergeCells>
  <printOptions/>
  <pageMargins left="0.58" right="0.52" top="1" bottom="1" header="0.5" footer="0.5"/>
  <pageSetup horizontalDpi="180" verticalDpi="180" orientation="portrait" r:id="rId1"/>
</worksheet>
</file>

<file path=xl/worksheets/sheet2.xml><?xml version="1.0" encoding="utf-8"?>
<worksheet xmlns="http://schemas.openxmlformats.org/spreadsheetml/2006/main" xmlns:r="http://schemas.openxmlformats.org/officeDocument/2006/relationships">
  <dimension ref="A1:E45"/>
  <sheetViews>
    <sheetView workbookViewId="0" topLeftCell="A25">
      <selection activeCell="D8" sqref="D8"/>
    </sheetView>
  </sheetViews>
  <sheetFormatPr defaultColWidth="9.140625" defaultRowHeight="12.75"/>
  <cols>
    <col min="1" max="1" width="36.7109375" style="1" customWidth="1"/>
    <col min="2" max="2" width="19.28125" style="50" customWidth="1"/>
    <col min="3" max="3" width="5.421875" style="1" customWidth="1"/>
    <col min="4" max="4" width="19.28125" style="46" customWidth="1"/>
    <col min="5" max="16384" width="9.140625" style="1" customWidth="1"/>
  </cols>
  <sheetData>
    <row r="1" ht="12">
      <c r="A1" s="4" t="s">
        <v>73</v>
      </c>
    </row>
    <row r="2" ht="12">
      <c r="A2" s="4" t="s">
        <v>0</v>
      </c>
    </row>
    <row r="3" ht="12">
      <c r="A3" s="4"/>
    </row>
    <row r="4" ht="12">
      <c r="A4" s="4" t="s">
        <v>77</v>
      </c>
    </row>
    <row r="6" spans="2:4" ht="12">
      <c r="B6" s="50" t="s">
        <v>25</v>
      </c>
      <c r="D6" s="47"/>
    </row>
    <row r="7" spans="2:4" ht="12">
      <c r="B7" s="50" t="s">
        <v>26</v>
      </c>
      <c r="D7" s="47"/>
    </row>
    <row r="8" spans="2:4" ht="12">
      <c r="B8" s="50" t="s">
        <v>4</v>
      </c>
      <c r="D8" s="47"/>
    </row>
    <row r="9" spans="2:4" ht="12">
      <c r="B9" s="51" t="s">
        <v>7</v>
      </c>
      <c r="D9" s="47"/>
    </row>
    <row r="10" spans="2:4" ht="12">
      <c r="B10" s="50" t="s">
        <v>9</v>
      </c>
      <c r="D10" s="47"/>
    </row>
    <row r="11" spans="2:4" ht="12">
      <c r="B11" s="52" t="s">
        <v>24</v>
      </c>
      <c r="D11" s="47"/>
    </row>
    <row r="13" spans="1:4" ht="12">
      <c r="A13" s="1" t="s">
        <v>27</v>
      </c>
      <c r="B13" s="28">
        <v>2870</v>
      </c>
      <c r="C13" s="19"/>
      <c r="D13" s="26"/>
    </row>
    <row r="14" spans="1:4" ht="12">
      <c r="A14" s="1" t="s">
        <v>28</v>
      </c>
      <c r="B14" s="28">
        <v>3300</v>
      </c>
      <c r="C14" s="19"/>
      <c r="D14" s="26"/>
    </row>
    <row r="15" spans="2:4" ht="12">
      <c r="B15" s="28"/>
      <c r="C15" s="19"/>
      <c r="D15" s="26"/>
    </row>
    <row r="16" spans="1:4" ht="12">
      <c r="A16" s="1" t="s">
        <v>29</v>
      </c>
      <c r="B16" s="28"/>
      <c r="C16" s="19"/>
      <c r="D16" s="26"/>
    </row>
    <row r="17" spans="1:4" ht="12">
      <c r="A17" s="1" t="s">
        <v>63</v>
      </c>
      <c r="B17" s="28">
        <v>1145</v>
      </c>
      <c r="C17" s="19"/>
      <c r="D17" s="26"/>
    </row>
    <row r="18" spans="1:4" ht="12">
      <c r="A18" s="1" t="s">
        <v>30</v>
      </c>
      <c r="B18" s="28">
        <v>357</v>
      </c>
      <c r="C18" s="19"/>
      <c r="D18" s="26"/>
    </row>
    <row r="19" spans="1:4" ht="12">
      <c r="A19" s="1" t="s">
        <v>31</v>
      </c>
      <c r="B19" s="28">
        <v>25</v>
      </c>
      <c r="C19" s="19"/>
      <c r="D19" s="26"/>
    </row>
    <row r="20" spans="1:4" ht="12">
      <c r="A20" s="1" t="s">
        <v>32</v>
      </c>
      <c r="B20" s="53">
        <v>12</v>
      </c>
      <c r="C20" s="19"/>
      <c r="D20" s="26"/>
    </row>
    <row r="21" spans="2:4" ht="12">
      <c r="B21" s="28"/>
      <c r="C21" s="19"/>
      <c r="D21" s="26"/>
    </row>
    <row r="22" spans="2:4" ht="12">
      <c r="B22" s="53">
        <f>SUM(B17:B20)</f>
        <v>1539</v>
      </c>
      <c r="C22" s="19"/>
      <c r="D22" s="26"/>
    </row>
    <row r="23" spans="2:4" ht="12">
      <c r="B23" s="28"/>
      <c r="C23" s="19"/>
      <c r="D23" s="26"/>
    </row>
    <row r="24" spans="1:4" ht="12">
      <c r="A24" s="1" t="s">
        <v>33</v>
      </c>
      <c r="B24" s="28"/>
      <c r="C24" s="19"/>
      <c r="D24" s="26"/>
    </row>
    <row r="25" spans="1:4" ht="12">
      <c r="A25" s="1" t="s">
        <v>34</v>
      </c>
      <c r="B25" s="28">
        <v>0</v>
      </c>
      <c r="C25" s="19"/>
      <c r="D25" s="26"/>
    </row>
    <row r="26" spans="1:4" ht="12">
      <c r="A26" s="1" t="s">
        <v>35</v>
      </c>
      <c r="B26" s="53">
        <v>447</v>
      </c>
      <c r="C26" s="19"/>
      <c r="D26" s="26"/>
    </row>
    <row r="27" spans="2:4" ht="12">
      <c r="B27" s="28"/>
      <c r="C27" s="19"/>
      <c r="D27" s="26"/>
    </row>
    <row r="28" spans="2:4" ht="12">
      <c r="B28" s="53">
        <f>SUM(B25:B26)</f>
        <v>447</v>
      </c>
      <c r="C28" s="19"/>
      <c r="D28" s="26"/>
    </row>
    <row r="29" spans="2:4" ht="12">
      <c r="B29" s="28"/>
      <c r="C29" s="19"/>
      <c r="D29" s="26"/>
    </row>
    <row r="30" spans="1:4" ht="12">
      <c r="A30" s="1" t="s">
        <v>36</v>
      </c>
      <c r="B30" s="28">
        <f>B22-B28</f>
        <v>1092</v>
      </c>
      <c r="C30" s="19"/>
      <c r="D30" s="26"/>
    </row>
    <row r="31" spans="2:4" ht="12">
      <c r="B31" s="28"/>
      <c r="C31" s="19"/>
      <c r="D31" s="26"/>
    </row>
    <row r="32" spans="2:4" ht="12.75" thickBot="1">
      <c r="B32" s="54">
        <f>B13+B14+B30</f>
        <v>7262</v>
      </c>
      <c r="C32" s="19"/>
      <c r="D32" s="26"/>
    </row>
    <row r="33" spans="2:4" ht="12.75" thickTop="1">
      <c r="B33" s="28"/>
      <c r="C33" s="19"/>
      <c r="D33" s="26"/>
    </row>
    <row r="34" spans="1:4" ht="12">
      <c r="A34" s="1" t="s">
        <v>37</v>
      </c>
      <c r="B34" s="28">
        <v>5982</v>
      </c>
      <c r="C34" s="19"/>
      <c r="D34" s="26"/>
    </row>
    <row r="35" spans="1:4" ht="12">
      <c r="A35" s="1" t="s">
        <v>38</v>
      </c>
      <c r="B35" s="53">
        <v>1280</v>
      </c>
      <c r="C35" s="19"/>
      <c r="D35" s="26"/>
    </row>
    <row r="36" spans="1:4" ht="12">
      <c r="A36" s="1" t="s">
        <v>39</v>
      </c>
      <c r="B36" s="55">
        <f>B34+B35</f>
        <v>7262</v>
      </c>
      <c r="C36" s="19"/>
      <c r="D36" s="26"/>
    </row>
    <row r="37" spans="1:4" ht="12">
      <c r="A37" s="1" t="s">
        <v>40</v>
      </c>
      <c r="B37" s="28">
        <v>0</v>
      </c>
      <c r="C37" s="19"/>
      <c r="D37" s="26"/>
    </row>
    <row r="38" spans="2:4" ht="12.75" thickBot="1">
      <c r="B38" s="54">
        <f>B36+B37</f>
        <v>7262</v>
      </c>
      <c r="C38" s="19"/>
      <c r="D38" s="26"/>
    </row>
    <row r="39" spans="2:4" ht="12.75" thickTop="1">
      <c r="B39" s="28"/>
      <c r="C39" s="19"/>
      <c r="D39" s="26"/>
    </row>
    <row r="40" spans="1:4" ht="12">
      <c r="A40" s="1" t="s">
        <v>41</v>
      </c>
      <c r="B40" s="56">
        <f>3962/B34*10</f>
        <v>6.623202942159812</v>
      </c>
      <c r="C40" s="27"/>
      <c r="D40" s="48"/>
    </row>
    <row r="41" spans="2:4" ht="12">
      <c r="B41" s="57"/>
      <c r="C41" s="25"/>
      <c r="D41" s="49"/>
    </row>
    <row r="44" spans="1:5" ht="12.75">
      <c r="A44" s="67"/>
      <c r="B44" s="68"/>
      <c r="C44" s="68"/>
      <c r="D44" s="68"/>
      <c r="E44" s="29"/>
    </row>
    <row r="45" spans="1:5" ht="12.75">
      <c r="A45" s="68"/>
      <c r="B45" s="68"/>
      <c r="C45" s="68"/>
      <c r="D45" s="68"/>
      <c r="E45" s="29"/>
    </row>
  </sheetData>
  <mergeCells count="1">
    <mergeCell ref="A44:D45"/>
  </mergeCells>
  <printOptions/>
  <pageMargins left="0.75" right="0.75" top="1" bottom="1" header="0.5" footer="0.5"/>
  <pageSetup horizontalDpi="180" verticalDpi="180" orientation="portrait" r:id="rId1"/>
</worksheet>
</file>

<file path=xl/worksheets/sheet3.xml><?xml version="1.0" encoding="utf-8"?>
<worksheet xmlns="http://schemas.openxmlformats.org/spreadsheetml/2006/main" xmlns:r="http://schemas.openxmlformats.org/officeDocument/2006/relationships">
  <dimension ref="A1:C35"/>
  <sheetViews>
    <sheetView workbookViewId="0" topLeftCell="A17">
      <selection activeCell="B38" sqref="B38"/>
    </sheetView>
  </sheetViews>
  <sheetFormatPr defaultColWidth="9.140625" defaultRowHeight="12.75"/>
  <cols>
    <col min="1" max="1" width="5.7109375" style="1" customWidth="1"/>
    <col min="2" max="2" width="51.00390625" style="1" customWidth="1"/>
    <col min="3" max="3" width="15.421875" style="15" customWidth="1"/>
    <col min="4" max="16384" width="9.140625" style="1" customWidth="1"/>
  </cols>
  <sheetData>
    <row r="1" ht="12">
      <c r="A1" s="4" t="s">
        <v>78</v>
      </c>
    </row>
    <row r="2" ht="12">
      <c r="A2" s="4" t="s">
        <v>0</v>
      </c>
    </row>
    <row r="3" ht="12">
      <c r="A3" s="4"/>
    </row>
    <row r="4" ht="12">
      <c r="A4" s="4" t="s">
        <v>79</v>
      </c>
    </row>
    <row r="5" ht="12">
      <c r="A5" s="4" t="s">
        <v>42</v>
      </c>
    </row>
    <row r="7" ht="12">
      <c r="C7" s="58" t="s">
        <v>43</v>
      </c>
    </row>
    <row r="8" ht="12">
      <c r="A8" s="4" t="s">
        <v>44</v>
      </c>
    </row>
    <row r="10" spans="1:3" ht="12">
      <c r="A10" s="1" t="s">
        <v>45</v>
      </c>
      <c r="C10" s="15">
        <v>1098635</v>
      </c>
    </row>
    <row r="11" ht="12">
      <c r="A11" s="1" t="s">
        <v>46</v>
      </c>
    </row>
    <row r="12" spans="2:3" ht="12">
      <c r="B12" s="1" t="s">
        <v>47</v>
      </c>
      <c r="C12" s="15">
        <v>300000</v>
      </c>
    </row>
    <row r="13" spans="2:3" ht="12">
      <c r="B13" s="1" t="s">
        <v>48</v>
      </c>
      <c r="C13" s="16">
        <v>180651</v>
      </c>
    </row>
    <row r="14" ht="12">
      <c r="C14" s="15">
        <f>SUM(C10:C13)</f>
        <v>1579286</v>
      </c>
    </row>
    <row r="15" ht="12">
      <c r="A15" s="1" t="s">
        <v>49</v>
      </c>
    </row>
    <row r="16" spans="2:3" ht="12">
      <c r="B16" s="1" t="s">
        <v>50</v>
      </c>
      <c r="C16" s="15">
        <v>535449</v>
      </c>
    </row>
    <row r="17" spans="2:3" ht="12">
      <c r="B17" s="1" t="s">
        <v>51</v>
      </c>
      <c r="C17" s="15">
        <v>-182055</v>
      </c>
    </row>
    <row r="18" spans="2:3" ht="12">
      <c r="B18" s="1" t="s">
        <v>52</v>
      </c>
      <c r="C18" s="16">
        <v>-109942</v>
      </c>
    </row>
    <row r="19" spans="1:3" ht="12">
      <c r="A19" s="1" t="s">
        <v>53</v>
      </c>
      <c r="C19" s="15">
        <f>SUM(C14:C18)</f>
        <v>1822738</v>
      </c>
    </row>
    <row r="21" ht="12">
      <c r="A21" s="4" t="s">
        <v>54</v>
      </c>
    </row>
    <row r="23" spans="1:3" ht="12">
      <c r="A23" s="1" t="s">
        <v>55</v>
      </c>
      <c r="C23" s="15">
        <v>-1814325</v>
      </c>
    </row>
    <row r="25" spans="1:3" ht="12">
      <c r="A25" s="1" t="s">
        <v>58</v>
      </c>
      <c r="C25" s="17">
        <f>SUM(C23:C24)</f>
        <v>-1814325</v>
      </c>
    </row>
    <row r="27" ht="12">
      <c r="A27" s="4" t="s">
        <v>56</v>
      </c>
    </row>
    <row r="29" spans="1:3" ht="12">
      <c r="A29" s="1" t="s">
        <v>57</v>
      </c>
      <c r="C29" s="15">
        <v>0</v>
      </c>
    </row>
    <row r="31" spans="1:3" ht="12">
      <c r="A31" s="1" t="s">
        <v>59</v>
      </c>
      <c r="C31" s="17">
        <f>SUM(C29:C30)</f>
        <v>0</v>
      </c>
    </row>
    <row r="33" spans="1:3" ht="12">
      <c r="A33" s="1" t="s">
        <v>60</v>
      </c>
      <c r="C33" s="15">
        <f>C31+C25+C19</f>
        <v>8413</v>
      </c>
    </row>
    <row r="34" spans="1:3" ht="12">
      <c r="A34" s="1" t="s">
        <v>61</v>
      </c>
      <c r="C34" s="15">
        <v>3121</v>
      </c>
    </row>
    <row r="35" spans="1:3" ht="12.75" thickBot="1">
      <c r="A35" s="1" t="s">
        <v>62</v>
      </c>
      <c r="C35" s="18">
        <f>SUM(C33:C34)</f>
        <v>11534</v>
      </c>
    </row>
    <row r="36" ht="12.75" thickTop="1"/>
  </sheetData>
  <printOptions/>
  <pageMargins left="0.75" right="0.75" top="1" bottom="1" header="0.5" footer="0.5"/>
  <pageSetup horizontalDpi="180" verticalDpi="180" orientation="portrait" r:id="rId1"/>
</worksheet>
</file>

<file path=xl/worksheets/sheet4.xml><?xml version="1.0" encoding="utf-8"?>
<worksheet xmlns="http://schemas.openxmlformats.org/spreadsheetml/2006/main" xmlns:r="http://schemas.openxmlformats.org/officeDocument/2006/relationships">
  <dimension ref="A1:F26"/>
  <sheetViews>
    <sheetView tabSelected="1" workbookViewId="0" topLeftCell="A1">
      <selection activeCell="B20" sqref="B20"/>
    </sheetView>
  </sheetViews>
  <sheetFormatPr defaultColWidth="9.140625" defaultRowHeight="12.75"/>
  <cols>
    <col min="1" max="1" width="22.8515625" style="1" customWidth="1"/>
    <col min="2" max="2" width="13.28125" style="1" customWidth="1"/>
    <col min="3" max="3" width="5.00390625" style="1" customWidth="1"/>
    <col min="4" max="4" width="13.28125" style="1" customWidth="1"/>
    <col min="5" max="5" width="5.00390625" style="1" customWidth="1"/>
    <col min="6" max="6" width="13.28125" style="1" customWidth="1"/>
    <col min="7" max="16384" width="9.140625" style="1" customWidth="1"/>
  </cols>
  <sheetData>
    <row r="1" ht="12">
      <c r="A1" s="4" t="s">
        <v>73</v>
      </c>
    </row>
    <row r="2" ht="12">
      <c r="A2" s="4" t="s">
        <v>0</v>
      </c>
    </row>
    <row r="4" ht="12">
      <c r="A4" s="4" t="s">
        <v>64</v>
      </c>
    </row>
    <row r="7" spans="2:6" ht="12">
      <c r="B7" s="2" t="s">
        <v>66</v>
      </c>
      <c r="C7" s="2"/>
      <c r="D7" s="2" t="s">
        <v>67</v>
      </c>
      <c r="F7" s="2" t="s">
        <v>71</v>
      </c>
    </row>
    <row r="8" spans="2:6" ht="12">
      <c r="B8" s="2" t="s">
        <v>43</v>
      </c>
      <c r="C8" s="2"/>
      <c r="D8" s="2" t="s">
        <v>43</v>
      </c>
      <c r="F8" s="2" t="s">
        <v>43</v>
      </c>
    </row>
    <row r="9" spans="2:4" ht="12">
      <c r="B9" s="2"/>
      <c r="C9" s="2"/>
      <c r="D9" s="2"/>
    </row>
    <row r="10" spans="1:6" ht="12">
      <c r="A10" s="1" t="s">
        <v>65</v>
      </c>
      <c r="B10" s="36">
        <v>5981875</v>
      </c>
      <c r="C10" s="36"/>
      <c r="D10" s="36">
        <v>181518</v>
      </c>
      <c r="F10" s="36">
        <v>6163393</v>
      </c>
    </row>
    <row r="11" spans="2:4" ht="12">
      <c r="B11" s="36"/>
      <c r="C11" s="36"/>
      <c r="D11" s="36"/>
    </row>
    <row r="12" spans="1:6" ht="12">
      <c r="A12" s="1" t="s">
        <v>72</v>
      </c>
      <c r="B12" s="36">
        <v>0</v>
      </c>
      <c r="C12" s="36"/>
      <c r="D12" s="36">
        <v>0</v>
      </c>
      <c r="F12" s="1">
        <v>0</v>
      </c>
    </row>
    <row r="13" spans="1:6" ht="12">
      <c r="A13" s="1" t="s">
        <v>68</v>
      </c>
      <c r="B13" s="36">
        <v>0</v>
      </c>
      <c r="C13" s="36"/>
      <c r="D13" s="36">
        <v>1098635</v>
      </c>
      <c r="F13" s="36">
        <f>D13+B13</f>
        <v>1098635</v>
      </c>
    </row>
    <row r="14" spans="1:6" ht="12">
      <c r="A14" s="1" t="s">
        <v>69</v>
      </c>
      <c r="B14" s="36">
        <v>0</v>
      </c>
      <c r="C14" s="36"/>
      <c r="D14" s="36">
        <v>0</v>
      </c>
      <c r="F14" s="1">
        <v>0</v>
      </c>
    </row>
    <row r="15" spans="2:4" ht="12">
      <c r="B15" s="36"/>
      <c r="C15" s="36"/>
      <c r="D15" s="36"/>
    </row>
    <row r="16" spans="1:6" ht="12.75" thickBot="1">
      <c r="A16" s="4" t="s">
        <v>70</v>
      </c>
      <c r="B16" s="37">
        <f>SUM(B10:B15)</f>
        <v>5981875</v>
      </c>
      <c r="C16" s="36"/>
      <c r="D16" s="37">
        <v>1280153</v>
      </c>
      <c r="F16" s="37">
        <f>SUM(F10:F15)</f>
        <v>7262028</v>
      </c>
    </row>
    <row r="17" spans="2:4" ht="12.75" thickTop="1">
      <c r="B17" s="36"/>
      <c r="C17" s="36"/>
      <c r="D17" s="36"/>
    </row>
    <row r="18" spans="2:4" ht="12">
      <c r="B18" s="36"/>
      <c r="C18" s="36"/>
      <c r="D18" s="36"/>
    </row>
    <row r="19" spans="2:6" s="46" customFormat="1" ht="12">
      <c r="B19" s="60"/>
      <c r="C19" s="60"/>
      <c r="D19" s="26"/>
      <c r="E19" s="60"/>
      <c r="F19" s="60"/>
    </row>
    <row r="20" spans="2:6" s="46" customFormat="1" ht="12">
      <c r="B20" s="60"/>
      <c r="C20" s="60"/>
      <c r="D20" s="60"/>
      <c r="E20" s="60"/>
      <c r="F20" s="60"/>
    </row>
    <row r="21" spans="2:6" s="46" customFormat="1" ht="12">
      <c r="B21" s="60"/>
      <c r="C21" s="60"/>
      <c r="D21" s="26"/>
      <c r="E21" s="60"/>
      <c r="F21" s="26"/>
    </row>
    <row r="22" spans="2:6" s="46" customFormat="1" ht="12">
      <c r="B22" s="60"/>
      <c r="C22" s="60"/>
      <c r="D22" s="26"/>
      <c r="E22" s="60"/>
      <c r="F22" s="26"/>
    </row>
    <row r="23" spans="2:6" s="46" customFormat="1" ht="12">
      <c r="B23" s="60"/>
      <c r="C23" s="60"/>
      <c r="D23" s="26"/>
      <c r="E23" s="60"/>
      <c r="F23" s="26"/>
    </row>
    <row r="24" spans="2:6" s="46" customFormat="1" ht="12">
      <c r="B24" s="60"/>
      <c r="C24" s="60"/>
      <c r="D24" s="26"/>
      <c r="E24" s="60"/>
      <c r="F24" s="26"/>
    </row>
    <row r="25" spans="2:6" s="46" customFormat="1" ht="12">
      <c r="B25" s="60"/>
      <c r="C25" s="60"/>
      <c r="D25" s="26"/>
      <c r="E25" s="60"/>
      <c r="F25" s="26"/>
    </row>
    <row r="26" spans="1:6" s="46" customFormat="1" ht="12">
      <c r="A26" s="61"/>
      <c r="B26" s="60"/>
      <c r="C26" s="60"/>
      <c r="D26" s="26"/>
      <c r="E26" s="60"/>
      <c r="F26" s="26"/>
    </row>
  </sheetData>
  <printOptions/>
  <pageMargins left="0.48" right="0.75" top="1" bottom="1" header="0.5" footer="0.5"/>
  <pageSetup horizontalDpi="180" verticalDpi="1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win98</dc:creator>
  <cp:keywords/>
  <dc:description/>
  <cp:lastModifiedBy>nadia</cp:lastModifiedBy>
  <cp:lastPrinted>2003-07-07T07:33:14Z</cp:lastPrinted>
  <dcterms:created xsi:type="dcterms:W3CDTF">2002-12-24T19:53:07Z</dcterms:created>
  <dcterms:modified xsi:type="dcterms:W3CDTF">2003-07-07T08:45:18Z</dcterms:modified>
  <cp:category/>
  <cp:version/>
  <cp:contentType/>
  <cp:contentStatus/>
</cp:coreProperties>
</file>